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13_ncr:1_{31BE9140-120F-4F9C-B52A-048C247E6F23}" xr6:coauthVersionLast="47" xr6:coauthVersionMax="47" xr10:uidLastSave="{00000000-0000-0000-0000-000000000000}"/>
  <bookViews>
    <workbookView xWindow="-120" yWindow="-120" windowWidth="29040" windowHeight="17790" activeTab="1" xr2:uid="{F508364A-CD89-4AC5-BA4B-73523A0E5BEA}"/>
  </bookViews>
  <sheets>
    <sheet name="Sheet1" sheetId="1" r:id="rId1"/>
    <sheet name="Update" sheetId="3" r:id="rId2"/>
    <sheet name="ESRI_MAPINFO_SHEET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J4" i="3" s="1"/>
  <c r="E5" i="3"/>
  <c r="G4" i="3" s="1"/>
  <c r="E5" i="1"/>
  <c r="E6" i="1" s="1"/>
  <c r="I2" i="1" s="1"/>
  <c r="F5" i="1"/>
  <c r="F6" i="1" s="1"/>
  <c r="L2" i="1" s="1"/>
  <c r="G2" i="3" l="1"/>
  <c r="J3" i="3"/>
  <c r="G3" i="3"/>
  <c r="E6" i="3"/>
  <c r="F6" i="3"/>
  <c r="J2" i="3"/>
  <c r="G4" i="1"/>
  <c r="I3" i="1"/>
  <c r="I4" i="1"/>
  <c r="J3" i="1"/>
  <c r="G3" i="1"/>
  <c r="J2" i="1"/>
  <c r="J4" i="1"/>
  <c r="G2" i="1"/>
  <c r="G5" i="1" s="1"/>
  <c r="H2" i="1"/>
  <c r="H4" i="1"/>
  <c r="H3" i="1"/>
  <c r="K3" i="1"/>
  <c r="L3" i="1"/>
  <c r="L4" i="1"/>
  <c r="K4" i="1"/>
  <c r="K2" i="1"/>
  <c r="I4" i="3" l="1"/>
  <c r="H4" i="3"/>
  <c r="H3" i="3"/>
  <c r="H2" i="3"/>
  <c r="I3" i="3"/>
  <c r="I2" i="3"/>
  <c r="K4" i="3"/>
  <c r="K3" i="3"/>
  <c r="K2" i="3"/>
  <c r="L3" i="3"/>
  <c r="L2" i="3"/>
  <c r="L4" i="3"/>
  <c r="G5" i="3"/>
</calcChain>
</file>

<file path=xl/sharedStrings.xml><?xml version="1.0" encoding="utf-8"?>
<sst xmlns="http://schemas.openxmlformats.org/spreadsheetml/2006/main" count="52" uniqueCount="22">
  <si>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</si>
  <si>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</si>
  <si>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</si>
  <si>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</si>
  <si>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</si>
  <si>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</si>
  <si>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</si>
  <si>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</si>
  <si>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</si>
  <si>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</si>
  <si>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</si>
  <si>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</si>
  <si>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</si>
  <si>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</si>
  <si>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</si>
  <si>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</si>
  <si>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</si>
  <si>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1</t>
  </si>
  <si>
    <t>District 2</t>
  </si>
  <si>
    <t>District 3</t>
  </si>
  <si>
    <t>Fallon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</si>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</sst>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rgb="FFE6E6E6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5" borderId="4">
      <alignment horizontal="left"/>
    </xf>
  </cellStyleXfs>
  <cellXfs count="31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65" fontId="4" fillId="0" borderId="1" xfId="1" applyNumberFormat="1" applyFont="1" applyFill="1" applyBorder="1" applyAlignment="1"/>
    <xf numFmtId="165" fontId="4" fillId="0" borderId="2" xfId="1" applyNumberFormat="1" applyFont="1" applyFill="1" applyBorder="1" applyAlignment="1"/>
    <xf numFmtId="165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  <xf numFmtId="167" fontId="4" fillId="0" borderId="1" xfId="1" applyNumberFormat="1" applyFont="1" applyFill="1" applyBorder="1" applyAlignment="1"/>
    <xf numFmtId="167" fontId="4" fillId="0" borderId="2" xfId="1" applyNumberFormat="1" applyFont="1" applyFill="1" applyBorder="1" applyAlignment="1"/>
  </cellXfs>
  <cellStyles count="7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  <cellStyle name="Style0" xfId="6" xr:uid="{96E95FE0-E20F-4F16-8A99-69AFB0159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workbookViewId="0">
      <selection activeCell="C38" sqref="A1:XFD1048576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324115.77368888998</v>
      </c>
      <c r="F2" s="21">
        <v>1016</v>
      </c>
      <c r="G2" s="13">
        <f>(E2/E5)</f>
        <v>0.31204269232787274</v>
      </c>
      <c r="H2" s="8">
        <f>(E6-E2)</f>
        <v>22114.38611280336</v>
      </c>
      <c r="I2" s="24">
        <f>100 - ((E2/E6)*100)</f>
        <v>6.3871923016381942</v>
      </c>
      <c r="J2" s="13">
        <f>(F2/F5)</f>
        <v>0.33322400787143325</v>
      </c>
      <c r="K2" s="10">
        <f>(F2-F6)</f>
        <v>-0.33333333333337123</v>
      </c>
      <c r="L2" s="26">
        <f>100 - ((F2/F6)*100)</f>
        <v>3.279763857003104E-2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292845.44523310999</v>
      </c>
      <c r="F3" s="21">
        <v>931</v>
      </c>
      <c r="G3" s="13">
        <f>(E3/E5)</f>
        <v>0.28193716130029423</v>
      </c>
      <c r="H3" s="8">
        <f>(E6-E3)</f>
        <v>53384.714568583353</v>
      </c>
      <c r="I3" s="24">
        <f>100 - ((E3/E6)*100)</f>
        <v>15.418851609911727</v>
      </c>
      <c r="J3" s="13">
        <f>(F3/F5)</f>
        <v>0.30534601508691372</v>
      </c>
      <c r="K3" s="10">
        <f>F3-F6</f>
        <v>-85.333333333333371</v>
      </c>
      <c r="L3" s="27">
        <f>100 - ((F3/F6)*100)</f>
        <v>8.3961954739258857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421729.26048308</v>
      </c>
      <c r="F4" s="22">
        <v>1102</v>
      </c>
      <c r="G4" s="14">
        <f>(E4/E5)</f>
        <v>0.40602014637183304</v>
      </c>
      <c r="H4" s="9">
        <f>(E6-E4)</f>
        <v>-75499.100681386655</v>
      </c>
      <c r="I4" s="25">
        <f>100 - ((E4/E6)*100)</f>
        <v>-21.806043911549892</v>
      </c>
      <c r="J4" s="14">
        <f>(F4/F5)</f>
        <v>0.36142997704165303</v>
      </c>
      <c r="K4" s="11">
        <f>F4-F6</f>
        <v>85.666666666666629</v>
      </c>
      <c r="L4" s="28">
        <f>100 - ((F4/F6)*100)</f>
        <v>-8.4289931124959026</v>
      </c>
    </row>
    <row r="5" spans="1:12" x14ac:dyDescent="0.25">
      <c r="A5" s="2"/>
      <c r="B5" s="1"/>
      <c r="C5" s="1"/>
      <c r="D5" s="15" t="s">
        <v>15</v>
      </c>
      <c r="E5" s="18">
        <f>SUM(E2:E4)</f>
        <v>1038690.47940508</v>
      </c>
      <c r="F5" s="23">
        <f>SUM(F2:F4)</f>
        <v>3049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346230.15980169334</v>
      </c>
      <c r="F6" s="23">
        <f>F5/3</f>
        <v>1016.3333333333334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DB80-2A44-47AF-8401-219F73373F4A}">
  <dimension ref="A1:L6"/>
  <sheetViews>
    <sheetView tabSelected="1" workbookViewId="0">
      <selection activeCell="F5" sqref="F5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29">
        <v>323168.35706765961</v>
      </c>
      <c r="F2" s="21">
        <v>1016</v>
      </c>
      <c r="G2" s="13">
        <f>(E2/E5)</f>
        <v>0.31113056630472147</v>
      </c>
      <c r="H2" s="8">
        <f>(E6-E2)</f>
        <v>23061.802728713781</v>
      </c>
      <c r="I2" s="24">
        <f>100 - ((E2/E6)*100)</f>
        <v>6.6608301085835535</v>
      </c>
      <c r="J2" s="13">
        <f>(F2/F5)</f>
        <v>0.33322400787143325</v>
      </c>
      <c r="K2" s="10">
        <f>(F2-F6)</f>
        <v>-0.33333333333337123</v>
      </c>
      <c r="L2" s="26">
        <f>100 - ((F2/F6)*100)</f>
        <v>3.279763857003104E-2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29">
        <v>421733.19972112001</v>
      </c>
      <c r="F3" s="21">
        <v>909</v>
      </c>
      <c r="G3" s="13">
        <f>(E3/E5)</f>
        <v>0.40602393888230476</v>
      </c>
      <c r="H3" s="8">
        <f>(E6-E3)</f>
        <v>-75503.039924746612</v>
      </c>
      <c r="I3" s="24">
        <f>100 - ((E3/E6)*100)</f>
        <v>-21.807181664691441</v>
      </c>
      <c r="J3" s="13">
        <f>(F3/F5)</f>
        <v>0.29813053460150868</v>
      </c>
      <c r="K3" s="10">
        <f>F3-F6</f>
        <v>-107.33333333333337</v>
      </c>
      <c r="L3" s="27">
        <f>100 - ((F3/F6)*100)</f>
        <v>10.560839619547394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30">
        <v>293788.92260034068</v>
      </c>
      <c r="F4" s="22">
        <v>1124</v>
      </c>
      <c r="G4" s="14">
        <f>(E4/E5)</f>
        <v>0.28284549481297377</v>
      </c>
      <c r="H4" s="9">
        <f>(E6-E4)</f>
        <v>52441.237196032715</v>
      </c>
      <c r="I4" s="25">
        <f>100 - ((E4/E6)*100)</f>
        <v>15.146351556107845</v>
      </c>
      <c r="J4" s="14">
        <f>(F4/F5)</f>
        <v>0.36864545752705807</v>
      </c>
      <c r="K4" s="11">
        <f>F4-F6</f>
        <v>107.66666666666663</v>
      </c>
      <c r="L4" s="28">
        <f>100 - ((F4/F6)*100)</f>
        <v>-10.593637258117411</v>
      </c>
    </row>
    <row r="5" spans="1:12" x14ac:dyDescent="0.25">
      <c r="A5" s="2"/>
      <c r="B5" s="1"/>
      <c r="C5" s="1"/>
      <c r="D5" s="15" t="s">
        <v>15</v>
      </c>
      <c r="E5" s="18">
        <f>SUM(E2:E4)</f>
        <v>1038690.4793891202</v>
      </c>
      <c r="F5" s="23">
        <f>SUM(F2:F4)</f>
        <v>3049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346230.15979637339</v>
      </c>
      <c r="F6" s="23">
        <f>F5/3</f>
        <v>1016.3333333333334</v>
      </c>
      <c r="G6" s="1"/>
      <c r="H6" s="1"/>
      <c r="I6" s="7"/>
      <c r="J6" s="1"/>
      <c r="K6" s="1"/>
      <c r="L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2023-03-17T17:43:46Z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ace1208bb44f4c99aa7d0ee3951857b9</vt:lpwstr>
  </property>
</Properties>
</file>