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4A9F5151-C465-4498-BD39-0185CEFB5567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<sst xmlns="http://schemas.openxmlformats.org/spreadsheetml/2006/main" count="26" uniqueCount="22">
  <si>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</si>
  <si>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</si>
  <si>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</si>
  <si>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</si>
  <si>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</si>
  <si>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</si>
  <si>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</si>
  <si>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</si>
  <si>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</si>
  <si>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</si>
  <si>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</si>
  <si>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</si>
  <si>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</si>
  <si>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</si>
  <si>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</si>
  <si>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</si>
  <si>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</si>
  <si>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1</t>
  </si>
  <si>
    <t>District 2</t>
  </si>
  <si>
    <t>District 3</t>
  </si>
  <si>
    <t>JudithBasin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</si>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</sst>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C14" sqref="C14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418792.97332664998</v>
      </c>
      <c r="F2" s="21">
        <v>895</v>
      </c>
      <c r="G2" s="13">
        <f>(E2/E5)</f>
        <v>0.34983613585194695</v>
      </c>
      <c r="H2" s="8">
        <f>(E6-E2)</f>
        <v>-19755.699959816644</v>
      </c>
      <c r="I2" s="24">
        <f>100 - ((E2/E6)*100)</f>
        <v>-4.9508407555840677</v>
      </c>
      <c r="J2" s="13">
        <f>(F2/F5)</f>
        <v>0.44241225902125558</v>
      </c>
      <c r="K2" s="10">
        <f>(F2-F6)</f>
        <v>220.66666666666663</v>
      </c>
      <c r="L2" s="26">
        <f>100 - ((F2/F6)*100)</f>
        <v>-32.723677706376662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394018.20985048002</v>
      </c>
      <c r="F3" s="21">
        <v>448</v>
      </c>
      <c r="G3" s="13">
        <f>(E3/E5)</f>
        <v>0.32914068947828229</v>
      </c>
      <c r="H3" s="8">
        <f>(E6-E3)</f>
        <v>5019.0635163533152</v>
      </c>
      <c r="I3" s="24">
        <f>100 - ((E3/E6)*100)</f>
        <v>1.2577931565153051</v>
      </c>
      <c r="J3" s="13">
        <f>(F3/F5)</f>
        <v>0.22145328719723184</v>
      </c>
      <c r="K3" s="10">
        <f>F3-F6</f>
        <v>-226.33333333333337</v>
      </c>
      <c r="L3" s="27">
        <f>100 - ((F3/F6)*100)</f>
        <v>33.564013840830455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384300.63692337001</v>
      </c>
      <c r="F4" s="22">
        <v>680</v>
      </c>
      <c r="G4" s="14">
        <f>(E4/E5)</f>
        <v>0.32102317466977076</v>
      </c>
      <c r="H4" s="9">
        <f>(E6-E4)</f>
        <v>14736.636443463329</v>
      </c>
      <c r="I4" s="25">
        <f>100 - ((E4/E6)*100)</f>
        <v>3.6930475990687626</v>
      </c>
      <c r="J4" s="14">
        <f>(F4/F5)</f>
        <v>0.33613445378151263</v>
      </c>
      <c r="K4" s="11">
        <f>F4-F6</f>
        <v>5.6666666666666288</v>
      </c>
      <c r="L4" s="28">
        <f>100 - ((F4/F6)*100)</f>
        <v>-0.84033613445377853</v>
      </c>
    </row>
    <row r="5" spans="1:12" x14ac:dyDescent="0.25">
      <c r="A5" s="2"/>
      <c r="B5" s="1"/>
      <c r="C5" s="1"/>
      <c r="D5" s="15" t="s">
        <v>15</v>
      </c>
      <c r="E5" s="18">
        <f>SUM(E2:E4)</f>
        <v>1197111.8201005</v>
      </c>
      <c r="F5" s="23">
        <f>SUM(F2:F4)</f>
        <v>2023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399037.27336683334</v>
      </c>
      <c r="F6" s="23">
        <f>F5/3</f>
        <v>674.33333333333337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