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E601E9E9-53F2-4307-8639-6262EF332D47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<sst xmlns="http://schemas.openxmlformats.org/spreadsheetml/2006/main" count="26" uniqueCount="19">
  <si>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</si>
  <si>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</si>
  <si>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</si>
  <si>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</si>
  <si>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</si>
  <si>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</si>
  <si>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</si>
  <si>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</si>
  <si>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</si>
  <si>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</si>
  <si>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</si>
  <si>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</si>
  <si>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</si>
  <si>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</si>
  <si>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</si>
  <si>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</si>
  <si>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</si>
  <si>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Ravalli</t>
  </si>
  <si>
    <t>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</si>
</sst>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3" sqref="B13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12</v>
      </c>
      <c r="E2" s="16">
        <v>208145.68798071999</v>
      </c>
      <c r="F2" s="21">
        <v>15093</v>
      </c>
      <c r="G2" s="13">
        <f>(E2/E5)</f>
        <v>0.13548946853936492</v>
      </c>
      <c r="H2" s="8">
        <f>(E6-E2)</f>
        <v>303937.62551619008</v>
      </c>
      <c r="I2" s="24">
        <f>100 - ((E2/E6)*100)</f>
        <v>59.353159438190531</v>
      </c>
      <c r="J2" s="13">
        <f>(F2/F5)</f>
        <v>0.34167157151265448</v>
      </c>
      <c r="K2" s="10">
        <f>(F2-F6)</f>
        <v>368.33333333333394</v>
      </c>
      <c r="L2" s="26">
        <f>100 - ((F2/F6)*100)</f>
        <v>-2.5014714537963556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13</v>
      </c>
      <c r="E3" s="16">
        <v>276781.04231250001</v>
      </c>
      <c r="F3" s="21">
        <v>14671</v>
      </c>
      <c r="G3" s="13">
        <f>(E3/E5)</f>
        <v>0.18016667406612677</v>
      </c>
      <c r="H3" s="8">
        <f>(E6-E3)</f>
        <v>235302.27118441003</v>
      </c>
      <c r="I3" s="24">
        <f>100 - ((E3/E6)*100)</f>
        <v>45.949997780161965</v>
      </c>
      <c r="J3" s="13">
        <f>(F3/F5)</f>
        <v>0.33211844071173086</v>
      </c>
      <c r="K3" s="10">
        <f>F3-F6</f>
        <v>-53.66666666666606</v>
      </c>
      <c r="L3" s="27">
        <f>100 - ((F3/F6)*100)</f>
        <v>0.36446778648073064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14</v>
      </c>
      <c r="E4" s="17">
        <v>1051323.21019751</v>
      </c>
      <c r="F4" s="22">
        <v>14410</v>
      </c>
      <c r="G4" s="14">
        <f>(E4/E5)</f>
        <v>0.6843438573945082</v>
      </c>
      <c r="H4" s="9">
        <f>(E6-E4)</f>
        <v>-539239.89670059993</v>
      </c>
      <c r="I4" s="25">
        <f>100 - ((E4/E6)*100)</f>
        <v>-105.30315721835248</v>
      </c>
      <c r="J4" s="14">
        <f>(F4/F5)</f>
        <v>0.32620998777561461</v>
      </c>
      <c r="K4" s="11">
        <f>F4-F6</f>
        <v>-314.66666666666606</v>
      </c>
      <c r="L4" s="28">
        <f>100 - ((F4/F6)*100)</f>
        <v>2.1370036673156108</v>
      </c>
    </row>
    <row r="5" spans="1:12" x14ac:dyDescent="0.25">
      <c r="A5" s="2"/>
      <c r="B5" s="1"/>
      <c r="C5" s="1"/>
      <c r="D5" s="15" t="s">
        <v>15</v>
      </c>
      <c r="E5" s="18">
        <f>SUM(E2:E4)</f>
        <v>1536249.9404907301</v>
      </c>
      <c r="F5" s="23">
        <f>SUM(F2:F4)</f>
        <v>44174</v>
      </c>
      <c r="G5" s="19">
        <f>SUM(G2:G4)</f>
        <v>0.99999999999999989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512083.31349691004</v>
      </c>
      <c r="F6" s="23">
        <f>F5/3</f>
        <v>14724.666666666666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