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556F4987-A568-41DB-960C-FFC48683753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<sst xmlns="http://schemas.openxmlformats.org/spreadsheetml/2006/main" count="26" uniqueCount="19">
  <si>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</si>
  <si>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</si>
  <si>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</si>
  <si>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</si>
  <si>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</si>
  <si>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</si>
  <si>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</si>
  <si>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</si>
  <si>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</si>
  <si>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</si>
  <si>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</si>
  <si>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</si>
  <si>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</si>
  <si>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</si>
  <si>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</si>
  <si>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</si>
  <si>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</si>
  <si>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Meagher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</si>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</sst>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3" sqref="C1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749440.90190376004</v>
      </c>
      <c r="F2" s="21">
        <v>650</v>
      </c>
      <c r="G2" s="13">
        <f>(E2/E5)</f>
        <v>0.48896895875321461</v>
      </c>
      <c r="H2" s="8">
        <f>(E6-E2)</f>
        <v>-238542.14341221668</v>
      </c>
      <c r="I2" s="24">
        <f>100 - ((E2/E6)*100)</f>
        <v>-46.690687625964387</v>
      </c>
      <c r="J2" s="13">
        <f>(F2/F5)</f>
        <v>0.33731188375713544</v>
      </c>
      <c r="K2" s="10">
        <f>(F2-F6)</f>
        <v>7.6666666666666288</v>
      </c>
      <c r="L2" s="26">
        <f>100 - ((F2/F6)*100)</f>
        <v>-1.1935651271406158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524694.56454657996</v>
      </c>
      <c r="F3" s="21">
        <v>588</v>
      </c>
      <c r="G3" s="13">
        <f>(E3/E5)</f>
        <v>0.34233433782182177</v>
      </c>
      <c r="H3" s="8">
        <f>(E6-E3)</f>
        <v>-13795.806055036606</v>
      </c>
      <c r="I3" s="24">
        <f>100 - ((E3/E6)*100)</f>
        <v>-2.7003013465465244</v>
      </c>
      <c r="J3" s="13">
        <f>(F3/F5)</f>
        <v>0.30513751946030099</v>
      </c>
      <c r="K3" s="10">
        <f>F3-F6</f>
        <v>-54.333333333333371</v>
      </c>
      <c r="L3" s="27">
        <f>100 - ((F3/F6)*100)</f>
        <v>8.4587441619097206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258560.80902429001</v>
      </c>
      <c r="F4" s="22">
        <v>689</v>
      </c>
      <c r="G4" s="14">
        <f>(E4/E5)</f>
        <v>0.16869670342496362</v>
      </c>
      <c r="H4" s="9">
        <f>(E6-E4)</f>
        <v>252337.94946725335</v>
      </c>
      <c r="I4" s="25">
        <f>100 - ((E4/E6)*100)</f>
        <v>49.390988972510918</v>
      </c>
      <c r="J4" s="14">
        <f>(F4/F5)</f>
        <v>0.35755059678256357</v>
      </c>
      <c r="K4" s="11">
        <f>F4-F6</f>
        <v>46.666666666666629</v>
      </c>
      <c r="L4" s="28">
        <f>100 - ((F4/F6)*100)</f>
        <v>-7.2651790347690621</v>
      </c>
    </row>
    <row r="5" spans="1:12" x14ac:dyDescent="0.25">
      <c r="A5" s="2"/>
      <c r="B5" s="1"/>
      <c r="C5" s="1"/>
      <c r="D5" s="15" t="s">
        <v>15</v>
      </c>
      <c r="E5" s="18">
        <f>SUM(E2:E4)</f>
        <v>1532696.2754746301</v>
      </c>
      <c r="F5" s="23">
        <f>SUM(F2:F4)</f>
        <v>1927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510898.75849154335</v>
      </c>
      <c r="F6" s="23">
        <f>F5/3</f>
        <v>642.33333333333337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