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841D7EF7-24B1-4751-BB33-7D1E6D3E13A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<sst xmlns="http://schemas.openxmlformats.org/spreadsheetml/2006/main" count="26" uniqueCount="19">
  <si>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</si>
  <si>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</si>
  <si>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</si>
  <si>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</si>
  <si>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</si>
  <si>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</si>
  <si>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</si>
  <si>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</si>
  <si>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</si>
  <si>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</si>
  <si>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</si>
  <si>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</si>
  <si>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</si>
  <si>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</si>
  <si>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</si>
  <si>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</si>
  <si>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</si>
  <si>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Missoula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</si>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</sst>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5" sqref="B15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575274.29289066</v>
      </c>
      <c r="F2" s="21">
        <v>39066</v>
      </c>
      <c r="G2" s="13">
        <f>(E2/E5)</f>
        <v>0.34334321640451282</v>
      </c>
      <c r="H2" s="8">
        <f>(E6-E2)</f>
        <v>-16771.638787546661</v>
      </c>
      <c r="I2" s="24">
        <f>100 - ((E2/E6)*100)</f>
        <v>-3.0029649213538363</v>
      </c>
      <c r="J2" s="13">
        <f>(F2/F5)</f>
        <v>0.331286782788623</v>
      </c>
      <c r="K2" s="10">
        <f>(F2-F6)</f>
        <v>-241.33333333333576</v>
      </c>
      <c r="L2" s="26">
        <f>100 - ((F2/F6)*100)</f>
        <v>0.61396516341311269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573584.13968731998</v>
      </c>
      <c r="F3" s="21">
        <v>37967</v>
      </c>
      <c r="G3" s="13">
        <f>(E3/E5)</f>
        <v>0.3423344756277692</v>
      </c>
      <c r="H3" s="8">
        <f>(E6-E3)</f>
        <v>-15081.485584206646</v>
      </c>
      <c r="I3" s="24">
        <f>100 - ((E3/E6)*100)</f>
        <v>-2.7003426883307498</v>
      </c>
      <c r="J3" s="13">
        <f>(F3/F5)</f>
        <v>0.32196706297383015</v>
      </c>
      <c r="K3" s="10">
        <f>F3-F6</f>
        <v>-1340.3333333333358</v>
      </c>
      <c r="L3" s="27">
        <f>100 - ((F3/F6)*100)</f>
        <v>3.4098811078509499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526649.52973136003</v>
      </c>
      <c r="F4" s="22">
        <v>40889</v>
      </c>
      <c r="G4" s="14">
        <f>(E4/E5)</f>
        <v>0.31432230796771798</v>
      </c>
      <c r="H4" s="9">
        <f>(E6-E4)</f>
        <v>31853.124371753307</v>
      </c>
      <c r="I4" s="25">
        <f>100 - ((E4/E6)*100)</f>
        <v>5.7033076096846003</v>
      </c>
      <c r="J4" s="14">
        <f>(F4/F5)</f>
        <v>0.34674615423754684</v>
      </c>
      <c r="K4" s="11">
        <f>F4-F6</f>
        <v>1581.6666666666642</v>
      </c>
      <c r="L4" s="28">
        <f>100 - ((F4/F6)*100)</f>
        <v>-4.0238462712640484</v>
      </c>
    </row>
    <row r="5" spans="1:12" x14ac:dyDescent="0.25">
      <c r="A5" s="2"/>
      <c r="B5" s="1"/>
      <c r="C5" s="1"/>
      <c r="D5" s="15" t="s">
        <v>15</v>
      </c>
      <c r="E5" s="18">
        <f>SUM(E2:E4)</f>
        <v>1675507.96230934</v>
      </c>
      <c r="F5" s="23">
        <f>SUM(F2:F4)</f>
        <v>117922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558502.65410311334</v>
      </c>
      <c r="F6" s="23">
        <f>F5/3</f>
        <v>39307.333333333336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